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13_ncr:1_{986E795C-D47D-42CD-9822-022BE829A3E7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4" i="4"/>
  <c r="E74" i="4"/>
  <c r="C74" i="4"/>
  <c r="D72" i="4"/>
  <c r="G72" i="4" s="1"/>
  <c r="D70" i="4"/>
  <c r="G70" i="4" s="1"/>
  <c r="D68" i="4"/>
  <c r="G68" i="4" s="1"/>
  <c r="D66" i="4"/>
  <c r="G66" i="4" s="1"/>
  <c r="D64" i="4"/>
  <c r="G64" i="4" s="1"/>
  <c r="D62" i="4"/>
  <c r="G62" i="4" s="1"/>
  <c r="D60" i="4"/>
  <c r="G60" i="4" s="1"/>
  <c r="B74" i="4"/>
  <c r="F52" i="4"/>
  <c r="E52" i="4"/>
  <c r="D50" i="4"/>
  <c r="G50" i="4" s="1"/>
  <c r="D49" i="4"/>
  <c r="G49" i="4" s="1"/>
  <c r="D48" i="4"/>
  <c r="G48" i="4" s="1"/>
  <c r="D47" i="4"/>
  <c r="G47" i="4" s="1"/>
  <c r="C52" i="4"/>
  <c r="B52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38" i="4"/>
  <c r="E38" i="4"/>
  <c r="C38" i="4"/>
  <c r="B38" i="4"/>
  <c r="G52" i="4" l="1"/>
  <c r="G74" i="4"/>
  <c r="D52" i="4"/>
  <c r="D74" i="4"/>
  <c r="G38" i="4"/>
  <c r="D38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B43" i="6"/>
  <c r="B33" i="6"/>
  <c r="B23" i="6"/>
  <c r="B13" i="6"/>
  <c r="B5" i="6"/>
  <c r="G53" i="6" l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<sst xmlns="http://schemas.openxmlformats.org/spreadsheetml/2006/main" count="226" uniqueCount="165">
  <si>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</si>
  <si>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</si>
  <si>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</si>
  <si>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</si>
  <si>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</si>
  <si>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</si>
  <si>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</si>
  <si>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</si>
  <si>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</si>
  <si>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</si>
  <si>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</si>
  <si>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</si>
  <si>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</si>
  <si>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</si>
  <si>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</si>
  <si>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</si>
  <si>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</si>
  <si>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</si>
  <si>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</si>
  <si>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</si>
  <si>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</si>
  <si>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</si>
  <si>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</si>
  <si>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</si>
  <si>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</si>
  <si>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</si>
  <si>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</si>
  <si>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</si>
  <si>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</si>
  <si>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</si>
  <si>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</si>
  <si>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</si>
  <si>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</si>
  <si>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</si>
  <si>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</si>
  <si>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</si>
  <si>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</si>
  <si>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</si>
  <si>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</si>
  <si>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</si>
  <si>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</si>
  <si>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</si>
  <si>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</si>
  <si>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</si>
  <si>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</si>
  <si>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</si>
  <si>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</si>
  <si>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</si>
  <si>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</si>
  <si>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</si>
  <si>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</si>
  <si>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</si>
  <si>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</si>
  <si>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</si>
  <si>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</si>
  <si>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</si>
  <si>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</si>
  <si>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</si>
  <si>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</si>
  <si>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</si>
  <si>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</si>
  <si>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</si>
  <si>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</si>
  <si>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</si>
  <si>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</si>
  <si>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</si>
  <si>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</si>
  <si>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</si>
  <si>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</si>
  <si>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</si>
  <si>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</si>
  <si>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</si>
  <si>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</si>
  <si>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</si>
  <si>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</si>
  <si>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</si>
  <si>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</si>
  <si>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</si>
  <si>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</si>
  <si>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</si>
  <si>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</si>
  <si>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</si>
  <si>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</si>
  <si>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</si>
  <si>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</si>
  <si>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</si>
  <si>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</si>
  <si>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</si>
  <si>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</si>
  <si>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</si>
  <si>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</si>
  <si>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</si>
  <si>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</si>
  <si>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</si>
  <si>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</si>
  <si>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</si>
  <si>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</si>
  <si>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</si>
  <si>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</si>
  <si>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</si>
  <si>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</si>
  <si>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</si>
  <si>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</si>
  <si>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</si>
  <si>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</si>
  <si>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</si>
  <si>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</si>
  <si>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</si>
  <si>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</si>
  <si>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</si>
  <si>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</si>
  <si>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</si>
  <si>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</si>
  <si>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</si>
  <si>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</si>
  <si>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</si>
  <si>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</si>
  <si>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</si>
  <si>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</si>
  <si>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</si>
  <si>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</si>
  <si>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</si>
  <si>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</si>
  <si>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</si>
  <si>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</si>
  <si>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</si>
  <si>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</si>
  <si>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</si>
  <si>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</si>
  <si>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Santiago Maravatío, Guanajuato
Estado Analítico del Ejercicio del Presupuesto de Egresos
Clasificación por Objeto del Gasto (Capítulo y Concepto)
Del 1 de Enero al 30 de Junio de 2024</t>
  </si>
  <si>
    <t>Municipio de Santiago Maravatío, Guanajuato
Estado Analítico del Ejercicio del Presupuesto de Egresos
Clasificación Económica (por Tipo de Gasto)
Del 1 de Enero al 30 de Junio de 2024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</si>
  <si>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</si>
  <si>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</si>
  <si>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</si>
  <si>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</si>
  <si>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</si>
  <si>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</si>
  <si>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</si>
  <si>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</si>
  <si>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</si>
  <si>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</si>
  <si>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</si>
  <si>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</si>
  <si>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</si>
  <si>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</si>
  <si>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</si>
  <si>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</si>
  <si>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</si>
  <si>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</si>
  <si>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</si>
  <si>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</si>
  <si>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</si>
  <si>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</si>
  <si>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</si>
  <si>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</si>
  <si>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</si>
  <si>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</si>
  <si>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</si>
  <si>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</si>
  <si>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</si>
  <si>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</si>
  <si>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30 de Junio de 2024</t>
  </si>
  <si>
    <t>Municipio de Santiago Maravatío, Guanajuato
Estado Analítico del Ejercicio del Presupuesto de Egresos
Clasificación Administrativa (Poderes)
Del 1 de Enero al 30 de Junio de 2024</t>
  </si>
  <si>
    <t>Municipio de Santiago Maravatío, Guanajuato
Estado Analítico del Ejercicio del Presupuesto de Egresos
Clasificación Administrativa (Sector Paraestatal)
Del 1 de Enero al 30 de Junio de 2024</t>
  </si>
  <si>
    <t>Municipio de Santiago Maravatío, Guanajuato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</si>
</sst>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opLeftCell="A40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1" t="s">
        <v>129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8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41346803.420000002</v>
      </c>
      <c r="C5" s="12">
        <f>SUM(C6:C12)</f>
        <v>817730.76</v>
      </c>
      <c r="D5" s="12">
        <f>B5+C5</f>
        <v>42164534.18</v>
      </c>
      <c r="E5" s="12">
        <f>SUM(E6:E12)</f>
        <v>17432997.329999998</v>
      </c>
      <c r="F5" s="12">
        <f>SUM(F6:F12)</f>
        <v>17432997.329999998</v>
      </c>
      <c r="G5" s="12">
        <f>D5-E5</f>
        <v>24731536.850000001</v>
      </c>
    </row>
    <row r="6" spans="1:8" x14ac:dyDescent="0.2">
      <c r="A6" s="19" t="s">
        <v>62</v>
      </c>
      <c r="B6" s="5">
        <v>33027726.73</v>
      </c>
      <c r="C6" s="5">
        <v>-21104.240000000002</v>
      </c>
      <c r="D6" s="5">
        <f t="shared" ref="D6:D69" si="0">B6+C6</f>
        <v>33006622.490000002</v>
      </c>
      <c r="E6" s="5">
        <v>14872997.01</v>
      </c>
      <c r="F6" s="5">
        <v>14872997.01</v>
      </c>
      <c r="G6" s="5">
        <f t="shared" ref="G6:G69" si="1">D6-E6</f>
        <v>18133625.480000004</v>
      </c>
      <c r="H6" s="9">
        <v>1100</v>
      </c>
    </row>
    <row r="7" spans="1:8" x14ac:dyDescent="0.2">
      <c r="A7" s="19" t="s">
        <v>63</v>
      </c>
      <c r="B7" s="5">
        <v>1400000</v>
      </c>
      <c r="C7" s="5">
        <v>806535</v>
      </c>
      <c r="D7" s="5">
        <f t="shared" si="0"/>
        <v>2206535</v>
      </c>
      <c r="E7" s="5">
        <v>1824874.35</v>
      </c>
      <c r="F7" s="5">
        <v>1824874.35</v>
      </c>
      <c r="G7" s="5">
        <f t="shared" si="1"/>
        <v>381660.64999999991</v>
      </c>
      <c r="H7" s="9">
        <v>1200</v>
      </c>
    </row>
    <row r="8" spans="1:8" x14ac:dyDescent="0.2">
      <c r="A8" s="19" t="s">
        <v>64</v>
      </c>
      <c r="B8" s="5">
        <v>5032485.18</v>
      </c>
      <c r="C8" s="5">
        <v>32300</v>
      </c>
      <c r="D8" s="5">
        <f t="shared" si="0"/>
        <v>5064785.18</v>
      </c>
      <c r="E8" s="5">
        <v>274465.33</v>
      </c>
      <c r="F8" s="5">
        <v>274465.33</v>
      </c>
      <c r="G8" s="5">
        <f t="shared" si="1"/>
        <v>4790319.8499999996</v>
      </c>
      <c r="H8" s="9">
        <v>1300</v>
      </c>
    </row>
    <row r="9" spans="1:8" x14ac:dyDescent="0.2">
      <c r="A9" s="19" t="s">
        <v>33</v>
      </c>
      <c r="B9" s="5">
        <v>165000</v>
      </c>
      <c r="C9" s="5">
        <v>0</v>
      </c>
      <c r="D9" s="5">
        <f t="shared" si="0"/>
        <v>165000</v>
      </c>
      <c r="E9" s="5">
        <v>0</v>
      </c>
      <c r="F9" s="5">
        <v>0</v>
      </c>
      <c r="G9" s="5">
        <f t="shared" si="1"/>
        <v>165000</v>
      </c>
      <c r="H9" s="9">
        <v>1400</v>
      </c>
    </row>
    <row r="10" spans="1:8" x14ac:dyDescent="0.2">
      <c r="A10" s="19" t="s">
        <v>65</v>
      </c>
      <c r="B10" s="5">
        <v>1721591.51</v>
      </c>
      <c r="C10" s="5">
        <v>0</v>
      </c>
      <c r="D10" s="5">
        <f t="shared" si="0"/>
        <v>1721591.51</v>
      </c>
      <c r="E10" s="5">
        <v>460660.64</v>
      </c>
      <c r="F10" s="5">
        <v>460660.64</v>
      </c>
      <c r="G10" s="5">
        <f t="shared" si="1"/>
        <v>1260930.8700000001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13485427</v>
      </c>
      <c r="C13" s="13">
        <f>SUM(C14:C22)</f>
        <v>1661525.6300000001</v>
      </c>
      <c r="D13" s="13">
        <f t="shared" si="0"/>
        <v>15146952.630000001</v>
      </c>
      <c r="E13" s="13">
        <f>SUM(E14:E22)</f>
        <v>7057874.5999999996</v>
      </c>
      <c r="F13" s="13">
        <f>SUM(F14:F22)</f>
        <v>6570374.5999999996</v>
      </c>
      <c r="G13" s="13">
        <f t="shared" si="1"/>
        <v>8089078.0300000012</v>
      </c>
      <c r="H13" s="18">
        <v>0</v>
      </c>
    </row>
    <row r="14" spans="1:8" x14ac:dyDescent="0.2">
      <c r="A14" s="19" t="s">
        <v>67</v>
      </c>
      <c r="B14" s="5">
        <v>873608</v>
      </c>
      <c r="C14" s="5">
        <v>271500</v>
      </c>
      <c r="D14" s="5">
        <f t="shared" si="0"/>
        <v>1145108</v>
      </c>
      <c r="E14" s="5">
        <v>472405.03</v>
      </c>
      <c r="F14" s="5">
        <v>472405.03</v>
      </c>
      <c r="G14" s="5">
        <f t="shared" si="1"/>
        <v>672702.97</v>
      </c>
      <c r="H14" s="9">
        <v>2100</v>
      </c>
    </row>
    <row r="15" spans="1:8" x14ac:dyDescent="0.2">
      <c r="A15" s="19" t="s">
        <v>68</v>
      </c>
      <c r="B15" s="5">
        <v>309000</v>
      </c>
      <c r="C15" s="5">
        <v>-83000</v>
      </c>
      <c r="D15" s="5">
        <f t="shared" si="0"/>
        <v>226000</v>
      </c>
      <c r="E15" s="5">
        <v>90402.81</v>
      </c>
      <c r="F15" s="5">
        <v>90402.81</v>
      </c>
      <c r="G15" s="5">
        <f t="shared" si="1"/>
        <v>135597.19</v>
      </c>
      <c r="H15" s="9">
        <v>2200</v>
      </c>
    </row>
    <row r="16" spans="1:8" x14ac:dyDescent="0.2">
      <c r="A16" s="19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70</v>
      </c>
      <c r="B17" s="5">
        <v>5279788</v>
      </c>
      <c r="C17" s="5">
        <v>631450</v>
      </c>
      <c r="D17" s="5">
        <f t="shared" si="0"/>
        <v>5911238</v>
      </c>
      <c r="E17" s="5">
        <v>2828882.59</v>
      </c>
      <c r="F17" s="5">
        <v>2568882.59</v>
      </c>
      <c r="G17" s="5">
        <f t="shared" si="1"/>
        <v>3082355.41</v>
      </c>
      <c r="H17" s="9">
        <v>2400</v>
      </c>
    </row>
    <row r="18" spans="1:8" x14ac:dyDescent="0.2">
      <c r="A18" s="19" t="s">
        <v>71</v>
      </c>
      <c r="B18" s="5">
        <v>327351</v>
      </c>
      <c r="C18" s="5">
        <v>25000</v>
      </c>
      <c r="D18" s="5">
        <f t="shared" si="0"/>
        <v>352351</v>
      </c>
      <c r="E18" s="5">
        <v>296028.81</v>
      </c>
      <c r="F18" s="5">
        <v>296028.81</v>
      </c>
      <c r="G18" s="5">
        <f t="shared" si="1"/>
        <v>56322.19</v>
      </c>
      <c r="H18" s="9">
        <v>2500</v>
      </c>
    </row>
    <row r="19" spans="1:8" x14ac:dyDescent="0.2">
      <c r="A19" s="19" t="s">
        <v>72</v>
      </c>
      <c r="B19" s="5">
        <v>4961800</v>
      </c>
      <c r="C19" s="5">
        <v>413856.82</v>
      </c>
      <c r="D19" s="5">
        <f t="shared" si="0"/>
        <v>5375656.8200000003</v>
      </c>
      <c r="E19" s="5">
        <v>2333116.06</v>
      </c>
      <c r="F19" s="5">
        <v>2105616.06</v>
      </c>
      <c r="G19" s="5">
        <f t="shared" si="1"/>
        <v>3042540.7600000002</v>
      </c>
      <c r="H19" s="9">
        <v>2600</v>
      </c>
    </row>
    <row r="20" spans="1:8" x14ac:dyDescent="0.2">
      <c r="A20" s="19" t="s">
        <v>73</v>
      </c>
      <c r="B20" s="5">
        <v>578400</v>
      </c>
      <c r="C20" s="5">
        <v>252878.81</v>
      </c>
      <c r="D20" s="5">
        <f t="shared" si="0"/>
        <v>831278.81</v>
      </c>
      <c r="E20" s="5">
        <v>348517.22</v>
      </c>
      <c r="F20" s="5">
        <v>348517.22</v>
      </c>
      <c r="G20" s="5">
        <f t="shared" si="1"/>
        <v>482761.59000000008</v>
      </c>
      <c r="H20" s="9">
        <v>2700</v>
      </c>
    </row>
    <row r="21" spans="1:8" x14ac:dyDescent="0.2">
      <c r="A21" s="19" t="s">
        <v>74</v>
      </c>
      <c r="B21" s="5">
        <v>50000</v>
      </c>
      <c r="C21" s="5">
        <v>0</v>
      </c>
      <c r="D21" s="5">
        <f t="shared" si="0"/>
        <v>50000</v>
      </c>
      <c r="E21" s="5">
        <v>6551.99</v>
      </c>
      <c r="F21" s="5">
        <v>6551.99</v>
      </c>
      <c r="G21" s="5">
        <f t="shared" si="1"/>
        <v>43448.01</v>
      </c>
      <c r="H21" s="9">
        <v>2800</v>
      </c>
    </row>
    <row r="22" spans="1:8" x14ac:dyDescent="0.2">
      <c r="A22" s="19" t="s">
        <v>75</v>
      </c>
      <c r="B22" s="5">
        <v>1105480</v>
      </c>
      <c r="C22" s="5">
        <v>149840</v>
      </c>
      <c r="D22" s="5">
        <f t="shared" si="0"/>
        <v>1255320</v>
      </c>
      <c r="E22" s="5">
        <v>681970.09</v>
      </c>
      <c r="F22" s="5">
        <v>681970.09</v>
      </c>
      <c r="G22" s="5">
        <f t="shared" si="1"/>
        <v>573349.91</v>
      </c>
      <c r="H22" s="9">
        <v>2900</v>
      </c>
    </row>
    <row r="23" spans="1:8" x14ac:dyDescent="0.2">
      <c r="A23" s="17" t="s">
        <v>59</v>
      </c>
      <c r="B23" s="13">
        <f>SUM(B24:B32)</f>
        <v>15289704.18</v>
      </c>
      <c r="C23" s="13">
        <f>SUM(C24:C32)</f>
        <v>8367382.6300000008</v>
      </c>
      <c r="D23" s="13">
        <f t="shared" si="0"/>
        <v>23657086.810000002</v>
      </c>
      <c r="E23" s="13">
        <f>SUM(E24:E32)</f>
        <v>7412298.3800000008</v>
      </c>
      <c r="F23" s="13">
        <f>SUM(F24:F32)</f>
        <v>7412298.3800000008</v>
      </c>
      <c r="G23" s="13">
        <f t="shared" si="1"/>
        <v>16244788.430000002</v>
      </c>
      <c r="H23" s="18">
        <v>0</v>
      </c>
    </row>
    <row r="24" spans="1:8" x14ac:dyDescent="0.2">
      <c r="A24" s="19" t="s">
        <v>76</v>
      </c>
      <c r="B24" s="5">
        <v>2563702.56</v>
      </c>
      <c r="C24" s="5">
        <v>458273</v>
      </c>
      <c r="D24" s="5">
        <f t="shared" si="0"/>
        <v>3021975.56</v>
      </c>
      <c r="E24" s="5">
        <v>1840459.83</v>
      </c>
      <c r="F24" s="5">
        <v>1840459.83</v>
      </c>
      <c r="G24" s="5">
        <f t="shared" si="1"/>
        <v>1181515.73</v>
      </c>
      <c r="H24" s="9">
        <v>3100</v>
      </c>
    </row>
    <row r="25" spans="1:8" x14ac:dyDescent="0.2">
      <c r="A25" s="19" t="s">
        <v>77</v>
      </c>
      <c r="B25" s="5">
        <v>617250</v>
      </c>
      <c r="C25" s="5">
        <v>873556.23</v>
      </c>
      <c r="D25" s="5">
        <f t="shared" si="0"/>
        <v>1490806.23</v>
      </c>
      <c r="E25" s="5">
        <v>172350</v>
      </c>
      <c r="F25" s="5">
        <v>172350</v>
      </c>
      <c r="G25" s="5">
        <f t="shared" si="1"/>
        <v>1318456.23</v>
      </c>
      <c r="H25" s="9">
        <v>3200</v>
      </c>
    </row>
    <row r="26" spans="1:8" x14ac:dyDescent="0.2">
      <c r="A26" s="19" t="s">
        <v>78</v>
      </c>
      <c r="B26" s="5">
        <v>1307102.6000000001</v>
      </c>
      <c r="C26" s="5">
        <v>867897.4</v>
      </c>
      <c r="D26" s="5">
        <f t="shared" si="0"/>
        <v>2175000</v>
      </c>
      <c r="E26" s="5">
        <v>1105960.01</v>
      </c>
      <c r="F26" s="5">
        <v>1105960.01</v>
      </c>
      <c r="G26" s="5">
        <f t="shared" si="1"/>
        <v>1069039.99</v>
      </c>
      <c r="H26" s="9">
        <v>3300</v>
      </c>
    </row>
    <row r="27" spans="1:8" x14ac:dyDescent="0.2">
      <c r="A27" s="19" t="s">
        <v>79</v>
      </c>
      <c r="B27" s="5">
        <v>589400</v>
      </c>
      <c r="C27" s="5">
        <v>521662.28</v>
      </c>
      <c r="D27" s="5">
        <f t="shared" si="0"/>
        <v>1111062.28</v>
      </c>
      <c r="E27" s="5">
        <v>583906.28</v>
      </c>
      <c r="F27" s="5">
        <v>583906.28</v>
      </c>
      <c r="G27" s="5">
        <f t="shared" si="1"/>
        <v>527156</v>
      </c>
      <c r="H27" s="9">
        <v>3400</v>
      </c>
    </row>
    <row r="28" spans="1:8" x14ac:dyDescent="0.2">
      <c r="A28" s="19" t="s">
        <v>80</v>
      </c>
      <c r="B28" s="5">
        <v>602089.76</v>
      </c>
      <c r="C28" s="5">
        <v>495298.24</v>
      </c>
      <c r="D28" s="5">
        <f t="shared" si="0"/>
        <v>1097388</v>
      </c>
      <c r="E28" s="5">
        <v>509867.32</v>
      </c>
      <c r="F28" s="5">
        <v>509867.32</v>
      </c>
      <c r="G28" s="5">
        <f t="shared" si="1"/>
        <v>587520.67999999993</v>
      </c>
      <c r="H28" s="9">
        <v>3500</v>
      </c>
    </row>
    <row r="29" spans="1:8" x14ac:dyDescent="0.2">
      <c r="A29" s="19" t="s">
        <v>81</v>
      </c>
      <c r="B29" s="5">
        <v>140000</v>
      </c>
      <c r="C29" s="5">
        <v>0</v>
      </c>
      <c r="D29" s="5">
        <f t="shared" si="0"/>
        <v>140000</v>
      </c>
      <c r="E29" s="5">
        <v>64928.6</v>
      </c>
      <c r="F29" s="5">
        <v>64928.6</v>
      </c>
      <c r="G29" s="5">
        <f t="shared" si="1"/>
        <v>75071.399999999994</v>
      </c>
      <c r="H29" s="9">
        <v>3600</v>
      </c>
    </row>
    <row r="30" spans="1:8" x14ac:dyDescent="0.2">
      <c r="A30" s="19" t="s">
        <v>82</v>
      </c>
      <c r="B30" s="5">
        <v>115000</v>
      </c>
      <c r="C30" s="5">
        <v>16724</v>
      </c>
      <c r="D30" s="5">
        <f t="shared" si="0"/>
        <v>131724</v>
      </c>
      <c r="E30" s="5">
        <v>42359</v>
      </c>
      <c r="F30" s="5">
        <v>42359</v>
      </c>
      <c r="G30" s="5">
        <f t="shared" si="1"/>
        <v>89365</v>
      </c>
      <c r="H30" s="9">
        <v>3700</v>
      </c>
    </row>
    <row r="31" spans="1:8" x14ac:dyDescent="0.2">
      <c r="A31" s="19" t="s">
        <v>83</v>
      </c>
      <c r="B31" s="5">
        <v>6450000</v>
      </c>
      <c r="C31" s="5">
        <v>4633971.4800000004</v>
      </c>
      <c r="D31" s="5">
        <f t="shared" si="0"/>
        <v>11083971.48</v>
      </c>
      <c r="E31" s="5">
        <v>2028932.03</v>
      </c>
      <c r="F31" s="5">
        <v>2028932.03</v>
      </c>
      <c r="G31" s="5">
        <f t="shared" si="1"/>
        <v>9055039.4500000011</v>
      </c>
      <c r="H31" s="9">
        <v>3800</v>
      </c>
    </row>
    <row r="32" spans="1:8" x14ac:dyDescent="0.2">
      <c r="A32" s="19" t="s">
        <v>18</v>
      </c>
      <c r="B32" s="5">
        <v>2905159.26</v>
      </c>
      <c r="C32" s="5">
        <v>500000</v>
      </c>
      <c r="D32" s="5">
        <f t="shared" si="0"/>
        <v>3405159.26</v>
      </c>
      <c r="E32" s="5">
        <v>1063535.31</v>
      </c>
      <c r="F32" s="5">
        <v>1063535.31</v>
      </c>
      <c r="G32" s="5">
        <f t="shared" si="1"/>
        <v>2341623.9499999997</v>
      </c>
      <c r="H32" s="9">
        <v>3900</v>
      </c>
    </row>
    <row r="33" spans="1:8" x14ac:dyDescent="0.2">
      <c r="A33" s="17" t="s">
        <v>124</v>
      </c>
      <c r="B33" s="13">
        <f>SUM(B34:B42)</f>
        <v>16746714.67</v>
      </c>
      <c r="C33" s="13">
        <f>SUM(C34:C42)</f>
        <v>14351406.050000001</v>
      </c>
      <c r="D33" s="13">
        <f t="shared" si="0"/>
        <v>31098120.719999999</v>
      </c>
      <c r="E33" s="13">
        <f>SUM(E34:E42)</f>
        <v>17838847.879999999</v>
      </c>
      <c r="F33" s="13">
        <f>SUM(F34:F42)</f>
        <v>17838847.879999999</v>
      </c>
      <c r="G33" s="13">
        <f t="shared" si="1"/>
        <v>13259272.84</v>
      </c>
      <c r="H33" s="18">
        <v>0</v>
      </c>
    </row>
    <row r="34" spans="1:8" x14ac:dyDescent="0.2">
      <c r="A34" s="19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9675524.6699999999</v>
      </c>
      <c r="C35" s="5">
        <v>-923246.67</v>
      </c>
      <c r="D35" s="5">
        <f t="shared" si="0"/>
        <v>8752278</v>
      </c>
      <c r="E35" s="5">
        <v>4446838.9800000004</v>
      </c>
      <c r="F35" s="5">
        <v>4446838.9800000004</v>
      </c>
      <c r="G35" s="5">
        <f t="shared" si="1"/>
        <v>4305439.0199999996</v>
      </c>
      <c r="H35" s="9">
        <v>4200</v>
      </c>
    </row>
    <row r="36" spans="1:8" x14ac:dyDescent="0.2">
      <c r="A36" s="19" t="s">
        <v>86</v>
      </c>
      <c r="B36" s="5">
        <v>903000</v>
      </c>
      <c r="C36" s="5">
        <v>7467762.8700000001</v>
      </c>
      <c r="D36" s="5">
        <f t="shared" si="0"/>
        <v>8370762.8700000001</v>
      </c>
      <c r="E36" s="5">
        <v>2847772.87</v>
      </c>
      <c r="F36" s="5">
        <v>2847772.87</v>
      </c>
      <c r="G36" s="5">
        <f t="shared" si="1"/>
        <v>5522990</v>
      </c>
      <c r="H36" s="9">
        <v>4300</v>
      </c>
    </row>
    <row r="37" spans="1:8" x14ac:dyDescent="0.2">
      <c r="A37" s="19" t="s">
        <v>87</v>
      </c>
      <c r="B37" s="5">
        <v>6168190</v>
      </c>
      <c r="C37" s="5">
        <v>7806889.8499999996</v>
      </c>
      <c r="D37" s="5">
        <f t="shared" si="0"/>
        <v>13975079.85</v>
      </c>
      <c r="E37" s="5">
        <v>10544236.029999999</v>
      </c>
      <c r="F37" s="5">
        <v>10544236.029999999</v>
      </c>
      <c r="G37" s="5">
        <f t="shared" si="1"/>
        <v>3430843.8200000003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60000</v>
      </c>
      <c r="C43" s="13">
        <f>SUM(C44:C52)</f>
        <v>4762779.4000000004</v>
      </c>
      <c r="D43" s="13">
        <f t="shared" si="0"/>
        <v>4822779.4000000004</v>
      </c>
      <c r="E43" s="13">
        <f>SUM(E44:E52)</f>
        <v>4708142.42</v>
      </c>
      <c r="F43" s="13">
        <f>SUM(F44:F52)</f>
        <v>4708142.42</v>
      </c>
      <c r="G43" s="13">
        <f t="shared" si="1"/>
        <v>114636.98000000045</v>
      </c>
      <c r="H43" s="18">
        <v>0</v>
      </c>
    </row>
    <row r="44" spans="1:8" x14ac:dyDescent="0.2">
      <c r="A44" s="4" t="s">
        <v>91</v>
      </c>
      <c r="B44" s="5">
        <v>0</v>
      </c>
      <c r="C44" s="5">
        <v>101520</v>
      </c>
      <c r="D44" s="5">
        <f t="shared" si="0"/>
        <v>101520</v>
      </c>
      <c r="E44" s="5">
        <v>39879.01</v>
      </c>
      <c r="F44" s="5">
        <v>39879.01</v>
      </c>
      <c r="G44" s="5">
        <f t="shared" si="1"/>
        <v>61640.99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32000</v>
      </c>
      <c r="D45" s="5">
        <f t="shared" si="0"/>
        <v>32000</v>
      </c>
      <c r="E45" s="5">
        <v>11999</v>
      </c>
      <c r="F45" s="5">
        <v>11999</v>
      </c>
      <c r="G45" s="5">
        <f t="shared" si="1"/>
        <v>20001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94</v>
      </c>
      <c r="B47" s="5">
        <v>0</v>
      </c>
      <c r="C47" s="5">
        <v>4472775</v>
      </c>
      <c r="D47" s="5">
        <f t="shared" si="0"/>
        <v>4472775</v>
      </c>
      <c r="E47" s="5">
        <v>4472775</v>
      </c>
      <c r="F47" s="5">
        <v>4472775</v>
      </c>
      <c r="G47" s="5">
        <f t="shared" si="1"/>
        <v>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60000</v>
      </c>
      <c r="C49" s="5">
        <v>156484.4</v>
      </c>
      <c r="D49" s="5">
        <f t="shared" si="0"/>
        <v>216484.4</v>
      </c>
      <c r="E49" s="5">
        <v>183489.41</v>
      </c>
      <c r="F49" s="5">
        <v>183489.41</v>
      </c>
      <c r="G49" s="5">
        <f t="shared" si="1"/>
        <v>32994.989999999991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71306070.730000004</v>
      </c>
      <c r="C53" s="13">
        <f>SUM(C54:C56)</f>
        <v>25475188.579999998</v>
      </c>
      <c r="D53" s="13">
        <f t="shared" si="0"/>
        <v>96781259.310000002</v>
      </c>
      <c r="E53" s="13">
        <f>SUM(E54:E56)</f>
        <v>35898527.910000004</v>
      </c>
      <c r="F53" s="13">
        <f>SUM(F54:F56)</f>
        <v>35898527.910000004</v>
      </c>
      <c r="G53" s="13">
        <f t="shared" si="1"/>
        <v>60882731.399999999</v>
      </c>
      <c r="H53" s="18">
        <v>0</v>
      </c>
    </row>
    <row r="54" spans="1:8" x14ac:dyDescent="0.2">
      <c r="A54" s="19" t="s">
        <v>100</v>
      </c>
      <c r="B54" s="5">
        <v>69306070.730000004</v>
      </c>
      <c r="C54" s="5">
        <v>14100272.369999999</v>
      </c>
      <c r="D54" s="5">
        <f t="shared" si="0"/>
        <v>83406343.100000009</v>
      </c>
      <c r="E54" s="5">
        <v>33612966.920000002</v>
      </c>
      <c r="F54" s="5">
        <v>33612966.920000002</v>
      </c>
      <c r="G54" s="5">
        <f t="shared" si="1"/>
        <v>49793376.180000007</v>
      </c>
      <c r="H54" s="9">
        <v>6100</v>
      </c>
    </row>
    <row r="55" spans="1:8" x14ac:dyDescent="0.2">
      <c r="A55" s="19" t="s">
        <v>101</v>
      </c>
      <c r="B55" s="5">
        <v>2000000</v>
      </c>
      <c r="C55" s="5">
        <v>11374916.210000001</v>
      </c>
      <c r="D55" s="5">
        <f t="shared" si="0"/>
        <v>13374916.210000001</v>
      </c>
      <c r="E55" s="5">
        <v>2285560.9900000002</v>
      </c>
      <c r="F55" s="5">
        <v>2285560.9900000002</v>
      </c>
      <c r="G55" s="5">
        <f t="shared" si="1"/>
        <v>11089355.220000001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500000</v>
      </c>
      <c r="C57" s="13">
        <f>SUM(C58:C64)</f>
        <v>5737622.5099999998</v>
      </c>
      <c r="D57" s="13">
        <f t="shared" si="0"/>
        <v>6237622.5099999998</v>
      </c>
      <c r="E57" s="13">
        <f>SUM(E58:E64)</f>
        <v>0</v>
      </c>
      <c r="F57" s="13">
        <f>SUM(F58:F64)</f>
        <v>0</v>
      </c>
      <c r="G57" s="13">
        <f t="shared" si="1"/>
        <v>6237622.5099999998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500000</v>
      </c>
      <c r="C64" s="5">
        <v>5737622.5099999998</v>
      </c>
      <c r="D64" s="5">
        <f t="shared" si="0"/>
        <v>6237622.5099999998</v>
      </c>
      <c r="E64" s="5">
        <v>0</v>
      </c>
      <c r="F64" s="5">
        <v>0</v>
      </c>
      <c r="G64" s="5">
        <f t="shared" si="1"/>
        <v>6237622.5099999998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3663800</v>
      </c>
      <c r="C69" s="13">
        <f>SUM(C70:C76)</f>
        <v>-39129.99</v>
      </c>
      <c r="D69" s="13">
        <f t="shared" si="0"/>
        <v>3624670.01</v>
      </c>
      <c r="E69" s="13">
        <f>SUM(E70:E76)</f>
        <v>3624670.01</v>
      </c>
      <c r="F69" s="13">
        <f>SUM(F70:F76)</f>
        <v>3624670.01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3500000</v>
      </c>
      <c r="C70" s="5">
        <v>0</v>
      </c>
      <c r="D70" s="5">
        <f t="shared" ref="D70:D76" si="2">B70+C70</f>
        <v>3500000</v>
      </c>
      <c r="E70" s="5">
        <v>3500000</v>
      </c>
      <c r="F70" s="5">
        <v>3500000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163800</v>
      </c>
      <c r="C71" s="5">
        <v>-39129.99</v>
      </c>
      <c r="D71" s="5">
        <f t="shared" si="2"/>
        <v>124670.01000000001</v>
      </c>
      <c r="E71" s="5">
        <v>124670.01</v>
      </c>
      <c r="F71" s="5">
        <v>124670.01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162398520</v>
      </c>
      <c r="C77" s="15">
        <f t="shared" si="4"/>
        <v>61134505.569999993</v>
      </c>
      <c r="D77" s="15">
        <f t="shared" si="4"/>
        <v>223533025.56999999</v>
      </c>
      <c r="E77" s="15">
        <f t="shared" si="4"/>
        <v>93973358.530000016</v>
      </c>
      <c r="F77" s="15">
        <f t="shared" si="4"/>
        <v>93485858.530000016</v>
      </c>
      <c r="G77" s="15">
        <f t="shared" si="4"/>
        <v>129559667.04000001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86827449.269999996</v>
      </c>
      <c r="C6" s="5">
        <v>30171504.390000001</v>
      </c>
      <c r="D6" s="5">
        <f>B6+C6</f>
        <v>116998953.66</v>
      </c>
      <c r="E6" s="5">
        <v>48701655</v>
      </c>
      <c r="F6" s="5">
        <v>48214155</v>
      </c>
      <c r="G6" s="5">
        <f>D6-E6</f>
        <v>68297298.659999996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72071070.730000004</v>
      </c>
      <c r="C8" s="5">
        <v>30963001.18</v>
      </c>
      <c r="D8" s="5">
        <f>B8+C8</f>
        <v>103034071.91</v>
      </c>
      <c r="E8" s="5">
        <v>41771703.530000001</v>
      </c>
      <c r="F8" s="5">
        <v>41771703.530000001</v>
      </c>
      <c r="G8" s="5">
        <f>D8-E8</f>
        <v>61262368.379999995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3500000</v>
      </c>
      <c r="C10" s="5">
        <v>0</v>
      </c>
      <c r="D10" s="5">
        <f>B10+C10</f>
        <v>3500000</v>
      </c>
      <c r="E10" s="5">
        <v>3500000</v>
      </c>
      <c r="F10" s="5">
        <v>3500000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162398520</v>
      </c>
      <c r="C16" s="15">
        <f t="shared" si="0"/>
        <v>61134505.57</v>
      </c>
      <c r="D16" s="15">
        <f t="shared" si="0"/>
        <v>223533025.56999999</v>
      </c>
      <c r="E16" s="15">
        <f t="shared" si="0"/>
        <v>93973358.530000001</v>
      </c>
      <c r="F16" s="15">
        <f t="shared" si="0"/>
        <v>93485858.530000001</v>
      </c>
      <c r="G16" s="15">
        <f t="shared" si="0"/>
        <v>129559667.03999999</v>
      </c>
    </row>
    <row r="18" spans="1:1" x14ac:dyDescent="0.2">
      <c r="A18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6"/>
  <sheetViews>
    <sheetView showGridLines="0" topLeftCell="A38" workbookViewId="0">
      <selection activeCell="A36" sqref="A36:J3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161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3" t="s">
        <v>56</v>
      </c>
    </row>
    <row r="4" spans="1:7" ht="24.95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4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4055576.46</v>
      </c>
      <c r="C7" s="5">
        <v>15000.01</v>
      </c>
      <c r="D7" s="5">
        <f>B7+C7</f>
        <v>4070576.4699999997</v>
      </c>
      <c r="E7" s="5">
        <v>1649925.6</v>
      </c>
      <c r="F7" s="5">
        <v>1649925.6</v>
      </c>
      <c r="G7" s="5">
        <f>D7-E7</f>
        <v>2420650.8699999996</v>
      </c>
    </row>
    <row r="8" spans="1:7" x14ac:dyDescent="0.2">
      <c r="A8" s="22" t="s">
        <v>132</v>
      </c>
      <c r="B8" s="5">
        <v>19019608.530000001</v>
      </c>
      <c r="C8" s="5">
        <v>17742971.780000001</v>
      </c>
      <c r="D8" s="5">
        <f t="shared" ref="D8:D13" si="0">B8+C8</f>
        <v>36762580.310000002</v>
      </c>
      <c r="E8" s="5">
        <v>14222239.119999999</v>
      </c>
      <c r="F8" s="5">
        <v>14222239.119999999</v>
      </c>
      <c r="G8" s="5">
        <f t="shared" ref="G8:G13" si="1">D8-E8</f>
        <v>22540341.190000005</v>
      </c>
    </row>
    <row r="9" spans="1:7" x14ac:dyDescent="0.2">
      <c r="A9" s="22" t="s">
        <v>133</v>
      </c>
      <c r="B9" s="5">
        <v>478602.26</v>
      </c>
      <c r="C9" s="5">
        <v>72000.009999999995</v>
      </c>
      <c r="D9" s="5">
        <f t="shared" si="0"/>
        <v>550602.27</v>
      </c>
      <c r="E9" s="5">
        <v>204401.69</v>
      </c>
      <c r="F9" s="5">
        <v>204401.69</v>
      </c>
      <c r="G9" s="5">
        <f t="shared" si="1"/>
        <v>346200.58</v>
      </c>
    </row>
    <row r="10" spans="1:7" x14ac:dyDescent="0.2">
      <c r="A10" s="22" t="s">
        <v>134</v>
      </c>
      <c r="B10" s="5">
        <v>837005.76</v>
      </c>
      <c r="C10" s="5">
        <v>500</v>
      </c>
      <c r="D10" s="5">
        <f t="shared" si="0"/>
        <v>837505.76</v>
      </c>
      <c r="E10" s="5">
        <v>354306.04</v>
      </c>
      <c r="F10" s="5">
        <v>354306.04</v>
      </c>
      <c r="G10" s="5">
        <f t="shared" si="1"/>
        <v>483199.72000000003</v>
      </c>
    </row>
    <row r="11" spans="1:7" x14ac:dyDescent="0.2">
      <c r="A11" s="22" t="s">
        <v>135</v>
      </c>
      <c r="B11" s="5">
        <v>445500</v>
      </c>
      <c r="C11" s="5">
        <v>0</v>
      </c>
      <c r="D11" s="5">
        <f t="shared" si="0"/>
        <v>445500</v>
      </c>
      <c r="E11" s="5">
        <v>198000</v>
      </c>
      <c r="F11" s="5">
        <v>198000</v>
      </c>
      <c r="G11" s="5">
        <f t="shared" si="1"/>
        <v>247500</v>
      </c>
    </row>
    <row r="12" spans="1:7" x14ac:dyDescent="0.2">
      <c r="A12" s="22" t="s">
        <v>136</v>
      </c>
      <c r="B12" s="5">
        <v>7244720.8600000003</v>
      </c>
      <c r="C12" s="5">
        <v>1587591.04</v>
      </c>
      <c r="D12" s="5">
        <f t="shared" si="0"/>
        <v>8832311.9000000004</v>
      </c>
      <c r="E12" s="5">
        <v>6305034.9699999997</v>
      </c>
      <c r="F12" s="5">
        <v>6305034.9699999997</v>
      </c>
      <c r="G12" s="5">
        <f t="shared" si="1"/>
        <v>2527276.9300000006</v>
      </c>
    </row>
    <row r="13" spans="1:7" x14ac:dyDescent="0.2">
      <c r="A13" s="22" t="s">
        <v>137</v>
      </c>
      <c r="B13" s="5">
        <v>1184747.18</v>
      </c>
      <c r="C13" s="5">
        <v>15880</v>
      </c>
      <c r="D13" s="5">
        <f t="shared" si="0"/>
        <v>1200627.18</v>
      </c>
      <c r="E13" s="5">
        <v>531918.92000000004</v>
      </c>
      <c r="F13" s="5">
        <v>531918.92000000004</v>
      </c>
      <c r="G13" s="5">
        <f t="shared" si="1"/>
        <v>668708.25999999989</v>
      </c>
    </row>
    <row r="14" spans="1:7" x14ac:dyDescent="0.2">
      <c r="A14" s="22" t="s">
        <v>138</v>
      </c>
      <c r="B14" s="5">
        <v>76564139.430000007</v>
      </c>
      <c r="C14" s="5">
        <v>25328015.75</v>
      </c>
      <c r="D14" s="5">
        <f t="shared" ref="D14" si="2">B14+C14</f>
        <v>101892155.18000001</v>
      </c>
      <c r="E14" s="5">
        <v>38532818.109999999</v>
      </c>
      <c r="F14" s="5">
        <v>38532818.109999999</v>
      </c>
      <c r="G14" s="5">
        <f t="shared" ref="G14" si="3">D14-E14</f>
        <v>63359337.070000008</v>
      </c>
    </row>
    <row r="15" spans="1:7" x14ac:dyDescent="0.2">
      <c r="A15" s="22" t="s">
        <v>139</v>
      </c>
      <c r="B15" s="5">
        <v>2437314.65</v>
      </c>
      <c r="C15" s="5">
        <v>2993139.89</v>
      </c>
      <c r="D15" s="5">
        <f t="shared" ref="D15" si="4">B15+C15</f>
        <v>5430454.54</v>
      </c>
      <c r="E15" s="5">
        <v>2695833.22</v>
      </c>
      <c r="F15" s="5">
        <v>2695833.22</v>
      </c>
      <c r="G15" s="5">
        <f t="shared" ref="G15" si="5">D15-E15</f>
        <v>2734621.32</v>
      </c>
    </row>
    <row r="16" spans="1:7" x14ac:dyDescent="0.2">
      <c r="A16" s="22" t="s">
        <v>140</v>
      </c>
      <c r="B16" s="5">
        <v>1352564.65</v>
      </c>
      <c r="C16" s="5">
        <v>7674222.8700000001</v>
      </c>
      <c r="D16" s="5">
        <f t="shared" ref="D16" si="6">B16+C16</f>
        <v>9026787.5199999996</v>
      </c>
      <c r="E16" s="5">
        <v>3053521.7</v>
      </c>
      <c r="F16" s="5">
        <v>3053521.7</v>
      </c>
      <c r="G16" s="5">
        <f t="shared" ref="G16" si="7">D16-E16</f>
        <v>5973265.8199999994</v>
      </c>
    </row>
    <row r="17" spans="1:7" x14ac:dyDescent="0.2">
      <c r="A17" s="22" t="s">
        <v>141</v>
      </c>
      <c r="B17" s="5">
        <v>3716356.18</v>
      </c>
      <c r="C17" s="5">
        <v>99201.99</v>
      </c>
      <c r="D17" s="5">
        <f t="shared" ref="D17" si="8">B17+C17</f>
        <v>3815558.1700000004</v>
      </c>
      <c r="E17" s="5">
        <v>1506226.19</v>
      </c>
      <c r="F17" s="5">
        <v>1506226.19</v>
      </c>
      <c r="G17" s="5">
        <f t="shared" ref="G17" si="9">D17-E17</f>
        <v>2309331.9800000004</v>
      </c>
    </row>
    <row r="18" spans="1:7" x14ac:dyDescent="0.2">
      <c r="A18" s="22" t="s">
        <v>142</v>
      </c>
      <c r="B18" s="5">
        <v>1464342.27</v>
      </c>
      <c r="C18" s="5">
        <v>155240</v>
      </c>
      <c r="D18" s="5">
        <f t="shared" ref="D18" si="10">B18+C18</f>
        <v>1619582.27</v>
      </c>
      <c r="E18" s="5">
        <v>621025.05000000005</v>
      </c>
      <c r="F18" s="5">
        <v>621025.05000000005</v>
      </c>
      <c r="G18" s="5">
        <f t="shared" ref="G18" si="11">D18-E18</f>
        <v>998557.22</v>
      </c>
    </row>
    <row r="19" spans="1:7" x14ac:dyDescent="0.2">
      <c r="A19" s="22" t="s">
        <v>143</v>
      </c>
      <c r="B19" s="5">
        <v>394949.5</v>
      </c>
      <c r="C19" s="5">
        <v>500</v>
      </c>
      <c r="D19" s="5">
        <f t="shared" ref="D19" si="12">B19+C19</f>
        <v>395449.5</v>
      </c>
      <c r="E19" s="5">
        <v>171014.9</v>
      </c>
      <c r="F19" s="5">
        <v>171014.9</v>
      </c>
      <c r="G19" s="5">
        <f t="shared" ref="G19" si="13">D19-E19</f>
        <v>224434.6</v>
      </c>
    </row>
    <row r="20" spans="1:7" x14ac:dyDescent="0.2">
      <c r="A20" s="22" t="s">
        <v>144</v>
      </c>
      <c r="B20" s="5">
        <v>1958525.9</v>
      </c>
      <c r="C20" s="5">
        <v>4709542</v>
      </c>
      <c r="D20" s="5">
        <f t="shared" ref="D20" si="14">B20+C20</f>
        <v>6668067.9000000004</v>
      </c>
      <c r="E20" s="5">
        <v>5263631.1399999997</v>
      </c>
      <c r="F20" s="5">
        <v>5263631.1399999997</v>
      </c>
      <c r="G20" s="5">
        <f t="shared" ref="G20" si="15">D20-E20</f>
        <v>1404436.7600000007</v>
      </c>
    </row>
    <row r="21" spans="1:7" x14ac:dyDescent="0.2">
      <c r="A21" s="22" t="s">
        <v>145</v>
      </c>
      <c r="B21" s="5">
        <v>2998058.74</v>
      </c>
      <c r="C21" s="5">
        <v>150889.68</v>
      </c>
      <c r="D21" s="5">
        <f t="shared" ref="D21" si="16">B21+C21</f>
        <v>3148948.4200000004</v>
      </c>
      <c r="E21" s="5">
        <v>1378613.44</v>
      </c>
      <c r="F21" s="5">
        <v>1378613.44</v>
      </c>
      <c r="G21" s="5">
        <f t="shared" ref="G21" si="17">D21-E21</f>
        <v>1770334.9800000004</v>
      </c>
    </row>
    <row r="22" spans="1:7" x14ac:dyDescent="0.2">
      <c r="A22" s="22" t="s">
        <v>146</v>
      </c>
      <c r="B22" s="5">
        <v>3048167.32</v>
      </c>
      <c r="C22" s="5">
        <v>67100</v>
      </c>
      <c r="D22" s="5">
        <f t="shared" ref="D22" si="18">B22+C22</f>
        <v>3115267.32</v>
      </c>
      <c r="E22" s="5">
        <v>1245420.1200000001</v>
      </c>
      <c r="F22" s="5">
        <v>1245420.1200000001</v>
      </c>
      <c r="G22" s="5">
        <f t="shared" ref="G22" si="19">D22-E22</f>
        <v>1869847.1999999997</v>
      </c>
    </row>
    <row r="23" spans="1:7" x14ac:dyDescent="0.2">
      <c r="A23" s="22" t="s">
        <v>147</v>
      </c>
      <c r="B23" s="5">
        <v>187333.8</v>
      </c>
      <c r="C23" s="5">
        <v>0</v>
      </c>
      <c r="D23" s="5">
        <f t="shared" ref="D23" si="20">B23+C23</f>
        <v>187333.8</v>
      </c>
      <c r="E23" s="5">
        <v>0</v>
      </c>
      <c r="F23" s="5">
        <v>0</v>
      </c>
      <c r="G23" s="5">
        <f t="shared" ref="G23" si="21">D23-E23</f>
        <v>187333.8</v>
      </c>
    </row>
    <row r="24" spans="1:7" x14ac:dyDescent="0.2">
      <c r="A24" s="22" t="s">
        <v>148</v>
      </c>
      <c r="B24" s="5">
        <v>5412337.2400000002</v>
      </c>
      <c r="C24" s="5">
        <v>177773</v>
      </c>
      <c r="D24" s="5">
        <f t="shared" ref="D24" si="22">B24+C24</f>
        <v>5590110.2400000002</v>
      </c>
      <c r="E24" s="5">
        <v>2832791.44</v>
      </c>
      <c r="F24" s="5">
        <v>2572791.44</v>
      </c>
      <c r="G24" s="5">
        <f t="shared" ref="G24" si="23">D24-E24</f>
        <v>2757318.8000000003</v>
      </c>
    </row>
    <row r="25" spans="1:7" x14ac:dyDescent="0.2">
      <c r="A25" s="22" t="s">
        <v>149</v>
      </c>
      <c r="B25" s="5">
        <v>204029.11</v>
      </c>
      <c r="C25" s="5">
        <v>0</v>
      </c>
      <c r="D25" s="5">
        <f t="shared" ref="D25" si="24">B25+C25</f>
        <v>204029.11</v>
      </c>
      <c r="E25" s="5">
        <v>90844.86</v>
      </c>
      <c r="F25" s="5">
        <v>90844.86</v>
      </c>
      <c r="G25" s="5">
        <f t="shared" ref="G25" si="25">D25-E25</f>
        <v>113184.24999999999</v>
      </c>
    </row>
    <row r="26" spans="1:7" x14ac:dyDescent="0.2">
      <c r="A26" s="22" t="s">
        <v>150</v>
      </c>
      <c r="B26" s="5">
        <v>204634.35</v>
      </c>
      <c r="C26" s="5">
        <v>0</v>
      </c>
      <c r="D26" s="5">
        <f t="shared" ref="D26" si="26">B26+C26</f>
        <v>204634.35</v>
      </c>
      <c r="E26" s="5">
        <v>90948.6</v>
      </c>
      <c r="F26" s="5">
        <v>90948.6</v>
      </c>
      <c r="G26" s="5">
        <f t="shared" ref="G26" si="27">D26-E26</f>
        <v>113685.75</v>
      </c>
    </row>
    <row r="27" spans="1:7" x14ac:dyDescent="0.2">
      <c r="A27" s="22" t="s">
        <v>151</v>
      </c>
      <c r="B27" s="5">
        <v>16147538.880000001</v>
      </c>
      <c r="C27" s="5">
        <v>702327.56</v>
      </c>
      <c r="D27" s="5">
        <f t="shared" ref="D27" si="28">B27+C27</f>
        <v>16849866.440000001</v>
      </c>
      <c r="E27" s="5">
        <v>7102785.5800000001</v>
      </c>
      <c r="F27" s="5">
        <v>6875285.5800000001</v>
      </c>
      <c r="G27" s="5">
        <f t="shared" ref="G27" si="29">D27-E27</f>
        <v>9747080.8600000013</v>
      </c>
    </row>
    <row r="28" spans="1:7" x14ac:dyDescent="0.2">
      <c r="A28" s="22" t="s">
        <v>152</v>
      </c>
      <c r="B28" s="5">
        <v>400502.51</v>
      </c>
      <c r="C28" s="5">
        <v>299.99</v>
      </c>
      <c r="D28" s="5">
        <f t="shared" ref="D28" si="30">B28+C28</f>
        <v>400802.5</v>
      </c>
      <c r="E28" s="5">
        <v>199133.03</v>
      </c>
      <c r="F28" s="5">
        <v>199133.03</v>
      </c>
      <c r="G28" s="5">
        <f t="shared" ref="G28" si="31">D28-E28</f>
        <v>201669.47</v>
      </c>
    </row>
    <row r="29" spans="1:7" x14ac:dyDescent="0.2">
      <c r="A29" s="22" t="s">
        <v>153</v>
      </c>
      <c r="B29" s="5">
        <v>491690.84</v>
      </c>
      <c r="C29" s="5">
        <v>600</v>
      </c>
      <c r="D29" s="5">
        <f t="shared" ref="D29" si="32">B29+C29</f>
        <v>492290.84</v>
      </c>
      <c r="E29" s="5">
        <v>207092.43</v>
      </c>
      <c r="F29" s="5">
        <v>207092.43</v>
      </c>
      <c r="G29" s="5">
        <f t="shared" ref="G29" si="33">D29-E29</f>
        <v>285198.41000000003</v>
      </c>
    </row>
    <row r="30" spans="1:7" x14ac:dyDescent="0.2">
      <c r="A30" s="22" t="s">
        <v>154</v>
      </c>
      <c r="B30" s="5">
        <v>805350.64</v>
      </c>
      <c r="C30" s="5">
        <v>22960</v>
      </c>
      <c r="D30" s="5">
        <f t="shared" ref="D30" si="34">B30+C30</f>
        <v>828310.64</v>
      </c>
      <c r="E30" s="5">
        <v>277348.61</v>
      </c>
      <c r="F30" s="5">
        <v>277348.61</v>
      </c>
      <c r="G30" s="5">
        <f t="shared" ref="G30" si="35">D30-E30</f>
        <v>550962.03</v>
      </c>
    </row>
    <row r="31" spans="1:7" x14ac:dyDescent="0.2">
      <c r="A31" s="22" t="s">
        <v>155</v>
      </c>
      <c r="B31" s="5">
        <v>475590.35</v>
      </c>
      <c r="C31" s="5">
        <v>-104355</v>
      </c>
      <c r="D31" s="5">
        <f t="shared" ref="D31" si="36">B31+C31</f>
        <v>371235.35</v>
      </c>
      <c r="E31" s="5">
        <v>117974.81</v>
      </c>
      <c r="F31" s="5">
        <v>117974.81</v>
      </c>
      <c r="G31" s="5">
        <f t="shared" ref="G31" si="37">D31-E31</f>
        <v>253260.53999999998</v>
      </c>
    </row>
    <row r="32" spans="1:7" x14ac:dyDescent="0.2">
      <c r="A32" s="22" t="s">
        <v>156</v>
      </c>
      <c r="B32" s="5">
        <v>510693.25</v>
      </c>
      <c r="C32" s="5">
        <v>16680</v>
      </c>
      <c r="D32" s="5">
        <f t="shared" ref="D32" si="38">B32+C32</f>
        <v>527373.25</v>
      </c>
      <c r="E32" s="5">
        <v>215404.64</v>
      </c>
      <c r="F32" s="5">
        <v>215404.64</v>
      </c>
      <c r="G32" s="5">
        <f t="shared" ref="G32" si="39">D32-E32</f>
        <v>311968.61</v>
      </c>
    </row>
    <row r="33" spans="1:7" x14ac:dyDescent="0.2">
      <c r="A33" s="22" t="s">
        <v>157</v>
      </c>
      <c r="B33" s="5">
        <v>1756361.34</v>
      </c>
      <c r="C33" s="5">
        <v>-293575</v>
      </c>
      <c r="D33" s="5">
        <f t="shared" ref="D33" si="40">B33+C33</f>
        <v>1462786.34</v>
      </c>
      <c r="E33" s="5">
        <v>608265.34</v>
      </c>
      <c r="F33" s="5">
        <v>608265.34</v>
      </c>
      <c r="G33" s="5">
        <f t="shared" ref="G33" si="41">D33-E33</f>
        <v>854521.00000000012</v>
      </c>
    </row>
    <row r="34" spans="1:7" x14ac:dyDescent="0.2">
      <c r="A34" s="22" t="s">
        <v>158</v>
      </c>
      <c r="B34" s="5">
        <v>6653524</v>
      </c>
      <c r="C34" s="5">
        <v>0</v>
      </c>
      <c r="D34" s="5">
        <f t="shared" ref="D34" si="42">B34+C34</f>
        <v>6653524</v>
      </c>
      <c r="E34" s="5">
        <v>3326761.98</v>
      </c>
      <c r="F34" s="5">
        <v>3326761.98</v>
      </c>
      <c r="G34" s="5">
        <f t="shared" ref="G34" si="43">D34-E34</f>
        <v>3326762.02</v>
      </c>
    </row>
    <row r="35" spans="1:7" x14ac:dyDescent="0.2">
      <c r="A35" s="22" t="s">
        <v>159</v>
      </c>
      <c r="B35" s="5">
        <v>1898754</v>
      </c>
      <c r="C35" s="5">
        <v>0</v>
      </c>
      <c r="D35" s="5">
        <f t="shared" ref="D35" si="44">B35+C35</f>
        <v>1898754</v>
      </c>
      <c r="E35" s="5">
        <v>949377</v>
      </c>
      <c r="F35" s="5">
        <v>949377</v>
      </c>
      <c r="G35" s="5">
        <f t="shared" ref="G35" si="45">D35-E35</f>
        <v>949377</v>
      </c>
    </row>
    <row r="36" spans="1:7" x14ac:dyDescent="0.2">
      <c r="A36" s="22" t="s">
        <v>160</v>
      </c>
      <c r="B36" s="5">
        <v>50000</v>
      </c>
      <c r="C36" s="5">
        <v>0</v>
      </c>
      <c r="D36" s="5">
        <f t="shared" ref="D36" si="46">B36+C36</f>
        <v>50000</v>
      </c>
      <c r="E36" s="5">
        <v>20700</v>
      </c>
      <c r="F36" s="5">
        <v>20700</v>
      </c>
      <c r="G36" s="5">
        <f t="shared" ref="G36" si="47">D36-E36</f>
        <v>29300</v>
      </c>
    </row>
    <row r="37" spans="1:7" x14ac:dyDescent="0.2">
      <c r="A37" s="22"/>
      <c r="B37" s="5"/>
      <c r="C37" s="5"/>
      <c r="D37" s="5"/>
      <c r="E37" s="5"/>
      <c r="F37" s="5"/>
      <c r="G37" s="5"/>
    </row>
    <row r="38" spans="1:7" x14ac:dyDescent="0.2">
      <c r="A38" s="11" t="s">
        <v>50</v>
      </c>
      <c r="B38" s="16">
        <f t="shared" ref="B38:G38" si="48">SUM(B7:B37)</f>
        <v>162398520</v>
      </c>
      <c r="C38" s="16">
        <f t="shared" si="48"/>
        <v>61134505.570000008</v>
      </c>
      <c r="D38" s="16">
        <f t="shared" si="48"/>
        <v>223533025.56999999</v>
      </c>
      <c r="E38" s="16">
        <f t="shared" si="48"/>
        <v>93973358.530000016</v>
      </c>
      <c r="F38" s="16">
        <f t="shared" si="48"/>
        <v>93485858.530000016</v>
      </c>
      <c r="G38" s="16">
        <f t="shared" si="48"/>
        <v>129559667.03999999</v>
      </c>
    </row>
    <row r="41" spans="1:7" ht="45" customHeight="1" x14ac:dyDescent="0.2">
      <c r="A41" s="46" t="s">
        <v>162</v>
      </c>
      <c r="B41" s="47"/>
      <c r="C41" s="47"/>
      <c r="D41" s="47"/>
      <c r="E41" s="47"/>
      <c r="F41" s="47"/>
      <c r="G41" s="48"/>
    </row>
    <row r="42" spans="1:7" ht="15" customHeight="1" x14ac:dyDescent="0.2">
      <c r="A42" s="36"/>
      <c r="B42" s="35"/>
      <c r="C42" s="35"/>
      <c r="D42" s="35"/>
      <c r="E42" s="35"/>
      <c r="F42" s="35"/>
      <c r="G42" s="37"/>
    </row>
    <row r="43" spans="1:7" x14ac:dyDescent="0.2">
      <c r="A43" s="31"/>
      <c r="B43" s="28"/>
      <c r="C43" s="29"/>
      <c r="D43" s="40" t="s">
        <v>57</v>
      </c>
      <c r="E43" s="29"/>
      <c r="F43" s="30"/>
      <c r="G43" s="43" t="s">
        <v>56</v>
      </c>
    </row>
    <row r="44" spans="1:7" ht="22.5" x14ac:dyDescent="0.2">
      <c r="A44" s="27" t="s">
        <v>51</v>
      </c>
      <c r="B44" s="2" t="s">
        <v>52</v>
      </c>
      <c r="C44" s="2" t="s">
        <v>117</v>
      </c>
      <c r="D44" s="2" t="s">
        <v>53</v>
      </c>
      <c r="E44" s="2" t="s">
        <v>54</v>
      </c>
      <c r="F44" s="2" t="s">
        <v>55</v>
      </c>
      <c r="G44" s="44"/>
    </row>
    <row r="45" spans="1:7" x14ac:dyDescent="0.2">
      <c r="A45" s="32"/>
      <c r="B45" s="3">
        <v>1</v>
      </c>
      <c r="C45" s="3">
        <v>2</v>
      </c>
      <c r="D45" s="3" t="s">
        <v>118</v>
      </c>
      <c r="E45" s="3">
        <v>4</v>
      </c>
      <c r="F45" s="3">
        <v>5</v>
      </c>
      <c r="G45" s="3" t="s">
        <v>119</v>
      </c>
    </row>
    <row r="46" spans="1:7" x14ac:dyDescent="0.2">
      <c r="A46" s="33"/>
      <c r="B46" s="34"/>
      <c r="C46" s="34"/>
      <c r="D46" s="34"/>
      <c r="E46" s="34"/>
      <c r="F46" s="34"/>
      <c r="G46" s="34"/>
    </row>
    <row r="47" spans="1:7" x14ac:dyDescent="0.2">
      <c r="A47" s="23" t="s">
        <v>8</v>
      </c>
      <c r="B47" s="5">
        <v>0</v>
      </c>
      <c r="C47" s="5">
        <v>0</v>
      </c>
      <c r="D47" s="5">
        <f>B47+C47</f>
        <v>0</v>
      </c>
      <c r="E47" s="5">
        <v>0</v>
      </c>
      <c r="F47" s="5">
        <v>0</v>
      </c>
      <c r="G47" s="5">
        <f>D47-E47</f>
        <v>0</v>
      </c>
    </row>
    <row r="48" spans="1:7" x14ac:dyDescent="0.2">
      <c r="A48" s="23" t="s">
        <v>9</v>
      </c>
      <c r="B48" s="5">
        <v>0</v>
      </c>
      <c r="C48" s="5">
        <v>0</v>
      </c>
      <c r="D48" s="5">
        <f t="shared" ref="D48:D50" si="49">B48+C48</f>
        <v>0</v>
      </c>
      <c r="E48" s="5">
        <v>0</v>
      </c>
      <c r="F48" s="5">
        <v>0</v>
      </c>
      <c r="G48" s="5">
        <f t="shared" ref="G48:G50" si="50">D48-E48</f>
        <v>0</v>
      </c>
    </row>
    <row r="49" spans="1:7" x14ac:dyDescent="0.2">
      <c r="A49" s="23" t="s">
        <v>10</v>
      </c>
      <c r="B49" s="5">
        <v>0</v>
      </c>
      <c r="C49" s="5">
        <v>0</v>
      </c>
      <c r="D49" s="5">
        <f t="shared" si="49"/>
        <v>0</v>
      </c>
      <c r="E49" s="5">
        <v>0</v>
      </c>
      <c r="F49" s="5">
        <v>0</v>
      </c>
      <c r="G49" s="5">
        <f t="shared" si="50"/>
        <v>0</v>
      </c>
    </row>
    <row r="50" spans="1:7" x14ac:dyDescent="0.2">
      <c r="A50" s="23" t="s">
        <v>121</v>
      </c>
      <c r="B50" s="5">
        <v>0</v>
      </c>
      <c r="C50" s="5">
        <v>0</v>
      </c>
      <c r="D50" s="5">
        <f t="shared" si="49"/>
        <v>0</v>
      </c>
      <c r="E50" s="5">
        <v>0</v>
      </c>
      <c r="F50" s="5">
        <v>0</v>
      </c>
      <c r="G50" s="5">
        <f t="shared" si="50"/>
        <v>0</v>
      </c>
    </row>
    <row r="51" spans="1:7" x14ac:dyDescent="0.2">
      <c r="A51" s="23"/>
      <c r="B51" s="5"/>
      <c r="C51" s="5"/>
      <c r="D51" s="5"/>
      <c r="E51" s="5"/>
      <c r="F51" s="5"/>
      <c r="G51" s="5"/>
    </row>
    <row r="52" spans="1:7" x14ac:dyDescent="0.2">
      <c r="A52" s="11" t="s">
        <v>50</v>
      </c>
      <c r="B52" s="16">
        <f t="shared" ref="B52:G52" si="51">SUM(B47:B50)</f>
        <v>0</v>
      </c>
      <c r="C52" s="16">
        <f t="shared" si="51"/>
        <v>0</v>
      </c>
      <c r="D52" s="16">
        <f t="shared" si="51"/>
        <v>0</v>
      </c>
      <c r="E52" s="16">
        <f t="shared" si="51"/>
        <v>0</v>
      </c>
      <c r="F52" s="16">
        <f t="shared" si="51"/>
        <v>0</v>
      </c>
      <c r="G52" s="16">
        <f t="shared" si="51"/>
        <v>0</v>
      </c>
    </row>
    <row r="55" spans="1:7" ht="45" customHeight="1" x14ac:dyDescent="0.2">
      <c r="A55" s="45" t="s">
        <v>163</v>
      </c>
      <c r="B55" s="41"/>
      <c r="C55" s="41"/>
      <c r="D55" s="41"/>
      <c r="E55" s="41"/>
      <c r="F55" s="41"/>
      <c r="G55" s="42"/>
    </row>
    <row r="56" spans="1:7" x14ac:dyDescent="0.2">
      <c r="A56" s="31"/>
      <c r="B56" s="28"/>
      <c r="C56" s="29"/>
      <c r="D56" s="40" t="s">
        <v>57</v>
      </c>
      <c r="E56" s="29"/>
      <c r="F56" s="30"/>
      <c r="G56" s="43" t="s">
        <v>56</v>
      </c>
    </row>
    <row r="57" spans="1:7" ht="22.5" x14ac:dyDescent="0.2">
      <c r="A57" s="27" t="s">
        <v>51</v>
      </c>
      <c r="B57" s="2" t="s">
        <v>52</v>
      </c>
      <c r="C57" s="2" t="s">
        <v>117</v>
      </c>
      <c r="D57" s="2" t="s">
        <v>53</v>
      </c>
      <c r="E57" s="2" t="s">
        <v>54</v>
      </c>
      <c r="F57" s="2" t="s">
        <v>55</v>
      </c>
      <c r="G57" s="44"/>
    </row>
    <row r="58" spans="1:7" x14ac:dyDescent="0.2">
      <c r="A58" s="32"/>
      <c r="B58" s="3">
        <v>1</v>
      </c>
      <c r="C58" s="3">
        <v>2</v>
      </c>
      <c r="D58" s="3" t="s">
        <v>118</v>
      </c>
      <c r="E58" s="3">
        <v>4</v>
      </c>
      <c r="F58" s="3">
        <v>5</v>
      </c>
      <c r="G58" s="3" t="s">
        <v>119</v>
      </c>
    </row>
    <row r="59" spans="1:7" x14ac:dyDescent="0.2">
      <c r="A59" s="33"/>
      <c r="B59" s="34"/>
      <c r="C59" s="34"/>
      <c r="D59" s="34"/>
      <c r="E59" s="34"/>
      <c r="F59" s="34"/>
      <c r="G59" s="34"/>
    </row>
    <row r="60" spans="1:7" x14ac:dyDescent="0.2">
      <c r="A60" s="24" t="s">
        <v>12</v>
      </c>
      <c r="B60" s="5">
        <v>0</v>
      </c>
      <c r="C60" s="5">
        <v>0</v>
      </c>
      <c r="D60" s="5">
        <f t="shared" ref="D60:D72" si="52">B60+C60</f>
        <v>0</v>
      </c>
      <c r="E60" s="5">
        <v>0</v>
      </c>
      <c r="F60" s="5">
        <v>0</v>
      </c>
      <c r="G60" s="5">
        <f t="shared" ref="G60:G72" si="53">D60-E60</f>
        <v>0</v>
      </c>
    </row>
    <row r="61" spans="1:7" x14ac:dyDescent="0.2">
      <c r="A61" s="24"/>
      <c r="B61" s="5"/>
      <c r="C61" s="5"/>
      <c r="D61" s="5"/>
      <c r="E61" s="5"/>
      <c r="F61" s="5"/>
      <c r="G61" s="5"/>
    </row>
    <row r="62" spans="1:7" x14ac:dyDescent="0.2">
      <c r="A62" s="24" t="s">
        <v>11</v>
      </c>
      <c r="B62" s="5">
        <v>0</v>
      </c>
      <c r="C62" s="5">
        <v>0</v>
      </c>
      <c r="D62" s="5">
        <f t="shared" si="52"/>
        <v>0</v>
      </c>
      <c r="E62" s="5">
        <v>0</v>
      </c>
      <c r="F62" s="5">
        <v>0</v>
      </c>
      <c r="G62" s="5">
        <f t="shared" si="53"/>
        <v>0</v>
      </c>
    </row>
    <row r="63" spans="1:7" x14ac:dyDescent="0.2">
      <c r="A63" s="24"/>
      <c r="B63" s="5"/>
      <c r="C63" s="5"/>
      <c r="D63" s="5"/>
      <c r="E63" s="5"/>
      <c r="F63" s="5"/>
      <c r="G63" s="5"/>
    </row>
    <row r="64" spans="1:7" x14ac:dyDescent="0.2">
      <c r="A64" s="24" t="s">
        <v>13</v>
      </c>
      <c r="B64" s="5">
        <v>0</v>
      </c>
      <c r="C64" s="5">
        <v>0</v>
      </c>
      <c r="D64" s="5">
        <f t="shared" si="52"/>
        <v>0</v>
      </c>
      <c r="E64" s="5">
        <v>0</v>
      </c>
      <c r="F64" s="5">
        <v>0</v>
      </c>
      <c r="G64" s="5">
        <f t="shared" si="53"/>
        <v>0</v>
      </c>
    </row>
    <row r="65" spans="1:7" x14ac:dyDescent="0.2">
      <c r="A65" s="24"/>
      <c r="B65" s="5"/>
      <c r="C65" s="5"/>
      <c r="D65" s="5"/>
      <c r="E65" s="5"/>
      <c r="F65" s="5"/>
      <c r="G65" s="5"/>
    </row>
    <row r="66" spans="1:7" x14ac:dyDescent="0.2">
      <c r="A66" s="24" t="s">
        <v>25</v>
      </c>
      <c r="B66" s="5">
        <v>0</v>
      </c>
      <c r="C66" s="5">
        <v>0</v>
      </c>
      <c r="D66" s="5">
        <f t="shared" si="52"/>
        <v>0</v>
      </c>
      <c r="E66" s="5">
        <v>0</v>
      </c>
      <c r="F66" s="5">
        <v>0</v>
      </c>
      <c r="G66" s="5">
        <f t="shared" si="53"/>
        <v>0</v>
      </c>
    </row>
    <row r="67" spans="1:7" x14ac:dyDescent="0.2">
      <c r="A67" s="24"/>
      <c r="B67" s="5"/>
      <c r="C67" s="5"/>
      <c r="D67" s="5"/>
      <c r="E67" s="5"/>
      <c r="F67" s="5"/>
      <c r="G67" s="5"/>
    </row>
    <row r="68" spans="1:7" ht="22.5" x14ac:dyDescent="0.2">
      <c r="A68" s="24" t="s">
        <v>26</v>
      </c>
      <c r="B68" s="5">
        <v>0</v>
      </c>
      <c r="C68" s="5">
        <v>0</v>
      </c>
      <c r="D68" s="5">
        <f t="shared" si="52"/>
        <v>0</v>
      </c>
      <c r="E68" s="5">
        <v>0</v>
      </c>
      <c r="F68" s="5">
        <v>0</v>
      </c>
      <c r="G68" s="5">
        <f t="shared" si="53"/>
        <v>0</v>
      </c>
    </row>
    <row r="69" spans="1:7" x14ac:dyDescent="0.2">
      <c r="A69" s="24"/>
      <c r="B69" s="5"/>
      <c r="C69" s="5"/>
      <c r="D69" s="5"/>
      <c r="E69" s="5"/>
      <c r="F69" s="5"/>
      <c r="G69" s="5"/>
    </row>
    <row r="70" spans="1:7" x14ac:dyDescent="0.2">
      <c r="A70" s="24" t="s">
        <v>128</v>
      </c>
      <c r="B70" s="5">
        <v>0</v>
      </c>
      <c r="C70" s="5">
        <v>0</v>
      </c>
      <c r="D70" s="5">
        <f t="shared" si="52"/>
        <v>0</v>
      </c>
      <c r="E70" s="5">
        <v>0</v>
      </c>
      <c r="F70" s="5">
        <v>0</v>
      </c>
      <c r="G70" s="5">
        <f t="shared" si="53"/>
        <v>0</v>
      </c>
    </row>
    <row r="71" spans="1:7" x14ac:dyDescent="0.2">
      <c r="A71" s="24"/>
      <c r="B71" s="5"/>
      <c r="C71" s="5"/>
      <c r="D71" s="5"/>
      <c r="E71" s="5"/>
      <c r="F71" s="5"/>
      <c r="G71" s="5"/>
    </row>
    <row r="72" spans="1:7" x14ac:dyDescent="0.2">
      <c r="A72" s="24" t="s">
        <v>14</v>
      </c>
      <c r="B72" s="5">
        <v>0</v>
      </c>
      <c r="C72" s="5">
        <v>0</v>
      </c>
      <c r="D72" s="5">
        <f t="shared" si="52"/>
        <v>0</v>
      </c>
      <c r="E72" s="5">
        <v>0</v>
      </c>
      <c r="F72" s="5">
        <v>0</v>
      </c>
      <c r="G72" s="5">
        <f t="shared" si="53"/>
        <v>0</v>
      </c>
    </row>
    <row r="73" spans="1:7" x14ac:dyDescent="0.2">
      <c r="A73" s="24"/>
      <c r="B73" s="5"/>
      <c r="C73" s="5"/>
      <c r="D73" s="5"/>
      <c r="E73" s="5"/>
      <c r="F73" s="5"/>
      <c r="G73" s="5"/>
    </row>
    <row r="74" spans="1:7" x14ac:dyDescent="0.2">
      <c r="A74" s="11" t="s">
        <v>50</v>
      </c>
      <c r="B74" s="16">
        <f t="shared" ref="B74:G74" si="54">SUM(B60:B72)</f>
        <v>0</v>
      </c>
      <c r="C74" s="16">
        <f t="shared" si="54"/>
        <v>0</v>
      </c>
      <c r="D74" s="16">
        <f t="shared" si="54"/>
        <v>0</v>
      </c>
      <c r="E74" s="16">
        <f t="shared" si="54"/>
        <v>0</v>
      </c>
      <c r="F74" s="16">
        <f t="shared" si="54"/>
        <v>0</v>
      </c>
      <c r="G74" s="16">
        <f t="shared" si="54"/>
        <v>0</v>
      </c>
    </row>
    <row r="76" spans="1:7" x14ac:dyDescent="0.2">
      <c r="A76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41:G41"/>
    <mergeCell ref="G56:G57"/>
    <mergeCell ref="G43:G44"/>
    <mergeCell ref="A55:G5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164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57</v>
      </c>
      <c r="E2" s="29"/>
      <c r="F2" s="30"/>
      <c r="G2" s="43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4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52404003.18</v>
      </c>
      <c r="C6" s="13">
        <f t="shared" si="0"/>
        <v>24791292.379999999</v>
      </c>
      <c r="D6" s="13">
        <f t="shared" si="0"/>
        <v>77195295.560000002</v>
      </c>
      <c r="E6" s="13">
        <f t="shared" si="0"/>
        <v>36304342.539999999</v>
      </c>
      <c r="F6" s="13">
        <f t="shared" si="0"/>
        <v>36076842.539999999</v>
      </c>
      <c r="G6" s="13">
        <f t="shared" si="0"/>
        <v>40890953.019999996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122</v>
      </c>
      <c r="B9" s="5">
        <v>26257765.530000001</v>
      </c>
      <c r="C9" s="5">
        <v>17791031.789999999</v>
      </c>
      <c r="D9" s="5">
        <f t="shared" si="1"/>
        <v>44048797.32</v>
      </c>
      <c r="E9" s="5">
        <v>17262742.920000002</v>
      </c>
      <c r="F9" s="5">
        <v>17262742.920000002</v>
      </c>
      <c r="G9" s="5">
        <f t="shared" si="2"/>
        <v>26786054.399999999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7645223.3700000001</v>
      </c>
      <c r="C11" s="5">
        <v>1587891.03</v>
      </c>
      <c r="D11" s="5">
        <f t="shared" si="1"/>
        <v>9233114.4000000004</v>
      </c>
      <c r="E11" s="5">
        <v>6504168</v>
      </c>
      <c r="F11" s="5">
        <v>6504168</v>
      </c>
      <c r="G11" s="5">
        <f t="shared" si="2"/>
        <v>2728946.4000000004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16147538.880000001</v>
      </c>
      <c r="C13" s="5">
        <v>702327.56</v>
      </c>
      <c r="D13" s="5">
        <f t="shared" si="1"/>
        <v>16849866.440000001</v>
      </c>
      <c r="E13" s="5">
        <v>7102785.5800000001</v>
      </c>
      <c r="F13" s="5">
        <v>6875285.5800000001</v>
      </c>
      <c r="G13" s="5">
        <f t="shared" si="2"/>
        <v>9747080.8600000013</v>
      </c>
    </row>
    <row r="14" spans="1:7" x14ac:dyDescent="0.2">
      <c r="A14" s="25" t="s">
        <v>18</v>
      </c>
      <c r="B14" s="5">
        <v>2353475.4</v>
      </c>
      <c r="C14" s="5">
        <v>4710042</v>
      </c>
      <c r="D14" s="5">
        <f t="shared" si="1"/>
        <v>7063517.4000000004</v>
      </c>
      <c r="E14" s="5">
        <v>5434646.04</v>
      </c>
      <c r="F14" s="5">
        <v>5434646.04</v>
      </c>
      <c r="G14" s="5">
        <f t="shared" si="2"/>
        <v>1628871.3600000003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107344910.69</v>
      </c>
      <c r="C16" s="13">
        <f t="shared" si="3"/>
        <v>28645430.32</v>
      </c>
      <c r="D16" s="13">
        <f t="shared" si="3"/>
        <v>135990341.00999999</v>
      </c>
      <c r="E16" s="13">
        <f t="shared" si="3"/>
        <v>54131053.25</v>
      </c>
      <c r="F16" s="13">
        <f t="shared" si="3"/>
        <v>53871053.25</v>
      </c>
      <c r="G16" s="13">
        <f t="shared" si="3"/>
        <v>81859287.75999999</v>
      </c>
    </row>
    <row r="17" spans="1:7" x14ac:dyDescent="0.2">
      <c r="A17" s="25" t="s">
        <v>42</v>
      </c>
      <c r="B17" s="5">
        <v>50000</v>
      </c>
      <c r="C17" s="5">
        <v>0</v>
      </c>
      <c r="D17" s="5">
        <f>B17+C17</f>
        <v>50000</v>
      </c>
      <c r="E17" s="5">
        <v>20700</v>
      </c>
      <c r="F17" s="5">
        <v>20700</v>
      </c>
      <c r="G17" s="5">
        <f t="shared" ref="G17:G23" si="4">D17-E17</f>
        <v>29300</v>
      </c>
    </row>
    <row r="18" spans="1:7" x14ac:dyDescent="0.2">
      <c r="A18" s="25" t="s">
        <v>27</v>
      </c>
      <c r="B18" s="5">
        <v>92607741.629999995</v>
      </c>
      <c r="C18" s="5">
        <v>28423343.32</v>
      </c>
      <c r="D18" s="5">
        <f t="shared" ref="D18:D23" si="5">B18+C18</f>
        <v>121031084.94999999</v>
      </c>
      <c r="E18" s="5">
        <v>47384586.530000001</v>
      </c>
      <c r="F18" s="5">
        <v>47124586.530000001</v>
      </c>
      <c r="G18" s="5">
        <f t="shared" si="4"/>
        <v>73646498.419999987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3363096.27</v>
      </c>
      <c r="C20" s="5">
        <v>155240</v>
      </c>
      <c r="D20" s="5">
        <f t="shared" si="5"/>
        <v>3518336.27</v>
      </c>
      <c r="E20" s="5">
        <v>1570402.05</v>
      </c>
      <c r="F20" s="5">
        <v>1570402.05</v>
      </c>
      <c r="G20" s="5">
        <f t="shared" si="4"/>
        <v>1947934.22</v>
      </c>
    </row>
    <row r="21" spans="1:7" x14ac:dyDescent="0.2">
      <c r="A21" s="25" t="s">
        <v>44</v>
      </c>
      <c r="B21" s="5">
        <v>3716356.18</v>
      </c>
      <c r="C21" s="5">
        <v>99201.99</v>
      </c>
      <c r="D21" s="5">
        <f t="shared" si="5"/>
        <v>3815558.1700000004</v>
      </c>
      <c r="E21" s="5">
        <v>1506226.19</v>
      </c>
      <c r="F21" s="5">
        <v>1506226.19</v>
      </c>
      <c r="G21" s="5">
        <f t="shared" si="4"/>
        <v>2309331.9800000004</v>
      </c>
    </row>
    <row r="22" spans="1:7" x14ac:dyDescent="0.2">
      <c r="A22" s="25" t="s">
        <v>45</v>
      </c>
      <c r="B22" s="5">
        <v>7132126.2599999998</v>
      </c>
      <c r="C22" s="5">
        <v>72000.009999999995</v>
      </c>
      <c r="D22" s="5">
        <f t="shared" si="5"/>
        <v>7204126.2699999996</v>
      </c>
      <c r="E22" s="5">
        <v>3531163.67</v>
      </c>
      <c r="F22" s="5">
        <v>3531163.67</v>
      </c>
      <c r="G22" s="5">
        <f t="shared" si="4"/>
        <v>3672962.5999999996</v>
      </c>
    </row>
    <row r="23" spans="1:7" x14ac:dyDescent="0.2">
      <c r="A23" s="25" t="s">
        <v>4</v>
      </c>
      <c r="B23" s="5">
        <v>475590.35</v>
      </c>
      <c r="C23" s="5">
        <v>-104355</v>
      </c>
      <c r="D23" s="5">
        <f t="shared" si="5"/>
        <v>371235.35</v>
      </c>
      <c r="E23" s="5">
        <v>117974.81</v>
      </c>
      <c r="F23" s="5">
        <v>117974.81</v>
      </c>
      <c r="G23" s="5">
        <f t="shared" si="4"/>
        <v>253260.53999999998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2649606.13</v>
      </c>
      <c r="C25" s="13">
        <f t="shared" si="6"/>
        <v>7697782.8700000001</v>
      </c>
      <c r="D25" s="13">
        <f t="shared" si="6"/>
        <v>10347389</v>
      </c>
      <c r="E25" s="13">
        <f t="shared" si="6"/>
        <v>3537962.74</v>
      </c>
      <c r="F25" s="13">
        <f t="shared" si="6"/>
        <v>3537962.74</v>
      </c>
      <c r="G25" s="13">
        <f t="shared" si="6"/>
        <v>6809426.2599999998</v>
      </c>
    </row>
    <row r="26" spans="1:7" x14ac:dyDescent="0.2">
      <c r="A26" s="25" t="s">
        <v>28</v>
      </c>
      <c r="B26" s="5">
        <v>1297041.48</v>
      </c>
      <c r="C26" s="5">
        <v>23560</v>
      </c>
      <c r="D26" s="5">
        <f>B26+C26</f>
        <v>1320601.48</v>
      </c>
      <c r="E26" s="5">
        <v>484441.04</v>
      </c>
      <c r="F26" s="5">
        <v>484441.04</v>
      </c>
      <c r="G26" s="5">
        <f t="shared" ref="G26:G34" si="7">D26-E26</f>
        <v>836160.44</v>
      </c>
    </row>
    <row r="27" spans="1:7" x14ac:dyDescent="0.2">
      <c r="A27" s="25" t="s">
        <v>23</v>
      </c>
      <c r="B27" s="5">
        <v>1352564.65</v>
      </c>
      <c r="C27" s="5">
        <v>7674222.8700000001</v>
      </c>
      <c r="D27" s="5">
        <f t="shared" ref="D27:D34" si="8">B27+C27</f>
        <v>9026787.5199999996</v>
      </c>
      <c r="E27" s="5">
        <v>3053521.7</v>
      </c>
      <c r="F27" s="5">
        <v>3053521.7</v>
      </c>
      <c r="G27" s="5">
        <f t="shared" si="7"/>
        <v>5973265.8199999994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162398520</v>
      </c>
      <c r="C42" s="16">
        <f t="shared" si="12"/>
        <v>61134505.569999993</v>
      </c>
      <c r="D42" s="16">
        <f t="shared" si="12"/>
        <v>223533025.56999999</v>
      </c>
      <c r="E42" s="16">
        <f t="shared" si="12"/>
        <v>93973358.530000001</v>
      </c>
      <c r="F42" s="16">
        <f t="shared" si="12"/>
        <v>93485858.530000001</v>
      </c>
      <c r="G42" s="16">
        <f t="shared" si="12"/>
        <v>129559667.03999999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2024-07-17T14:49:33Z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